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VBA講座\Http\"/>
    </mc:Choice>
  </mc:AlternateContent>
  <xr:revisionPtr revIDLastSave="0" documentId="13_ncr:1_{2CCF1142-94A7-4813-A6E1-E8C18361911B}" xr6:coauthVersionLast="44" xr6:coauthVersionMax="44" xr10:uidLastSave="{00000000-0000-0000-0000-000000000000}"/>
  <bookViews>
    <workbookView xWindow="3465" yWindow="3465" windowWidth="18900" windowHeight="11505" xr2:uid="{E34F89A3-0B6D-42B6-8ACC-16B6C95993AC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I4" i="1"/>
  <c r="F8" i="1" l="1"/>
  <c r="B9" i="1"/>
  <c r="I9" i="1" s="1"/>
  <c r="F9" i="1" s="1"/>
  <c r="B8" i="1"/>
  <c r="I8" i="1" s="1"/>
  <c r="B7" i="1"/>
  <c r="F6" i="1"/>
  <c r="C6" i="1"/>
  <c r="B6" i="1"/>
  <c r="I7" i="1" l="1"/>
  <c r="E9" i="1"/>
  <c r="E8" i="1"/>
  <c r="E7" i="1"/>
  <c r="D6" i="1"/>
  <c r="G6" i="1" s="1"/>
  <c r="B5" i="1"/>
  <c r="F7" i="1" l="1"/>
  <c r="E6" i="1"/>
</calcChain>
</file>

<file path=xl/sharedStrings.xml><?xml version="1.0" encoding="utf-8"?>
<sst xmlns="http://schemas.openxmlformats.org/spreadsheetml/2006/main" count="19" uniqueCount="14">
  <si>
    <t>外部費用の分析を行います。</t>
    <rPh sb="0" eb="2">
      <t>ガイブ</t>
    </rPh>
    <rPh sb="2" eb="4">
      <t>ヒヨウ</t>
    </rPh>
    <rPh sb="5" eb="7">
      <t>ブンセキ</t>
    </rPh>
    <rPh sb="8" eb="9">
      <t>オコナ</t>
    </rPh>
    <phoneticPr fontId="2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</si>
  <si>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</si>
  <si>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</si>
  <si>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</si>
  <si>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</si>
  <si>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前月</t>
    <rPh sb="0" eb="2">
      <t>ゼンゲツ</t>
    </rPh>
    <phoneticPr fontId="2"/>
  </si>
  <si>
    <t>当月</t>
    <rPh sb="0" eb="2">
      <t>トウゲツ</t>
    </rPh>
    <phoneticPr fontId="2"/>
  </si>
  <si>
    <t>来月</t>
    <rPh sb="0" eb="2">
      <t>ライゲツ</t>
    </rPh>
    <phoneticPr fontId="2"/>
  </si>
  <si>
    <t>1=この場合は実行しない</t>
    <phoneticPr fontId="2"/>
  </si>
  <si>
    <t>0=自動実行</t>
    <rPh sb="2" eb="4">
      <t>ジドウ</t>
    </rPh>
    <rPh sb="4" eb="6">
      <t>ジッコウ</t>
    </rPh>
    <phoneticPr fontId="2"/>
  </si>
  <si>
    <t>2か月後</t>
    <rPh sb="2" eb="4">
      <t>ゲツゴ</t>
    </rPh>
    <phoneticPr fontId="2"/>
  </si>
  <si>
    <t>3か月後</t>
    <rPh sb="2" eb="4">
      <t>ゲツゴ</t>
    </rPh>
    <phoneticPr fontId="2"/>
  </si>
  <si>
    <t>　</t>
    <phoneticPr fontId="2"/>
  </si>
  <si>
    <t>月末日</t>
    <rPh sb="0" eb="2">
      <t>ゲツマツ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</si>
</sst>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yyyy/m/d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3300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rgb="FFFFFF00"/>
      <name val="游ゴシック"/>
      <family val="2"/>
      <charset val="128"/>
      <scheme val="minor"/>
    </font>
    <font>
      <sz val="11"/>
      <color rgb="FFFFFF00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14" fontId="8" fillId="2" borderId="0" xfId="0" applyNumberFormat="1" applyFont="1" applyFill="1">
      <alignment vertical="center"/>
    </xf>
    <xf numFmtId="0" fontId="9" fillId="2" borderId="0" xfId="0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14" fontId="11" fillId="2" borderId="0" xfId="0" applyNumberFormat="1" applyFont="1" applyFill="1">
      <alignment vertical="center"/>
    </xf>
    <xf numFmtId="0" fontId="12" fillId="2" borderId="0" xfId="0" applyFont="1" applyFill="1">
      <alignment vertical="center"/>
    </xf>
    <xf numFmtId="14" fontId="0" fillId="2" borderId="0" xfId="0" applyNumberFormat="1" applyFill="1">
      <alignment vertical="center"/>
    </xf>
    <xf numFmtId="0" fontId="13" fillId="0" borderId="1" xfId="0" quotePrefix="1" applyFont="1" applyBorder="1" applyAlignment="1">
      <alignment horizontal="left" vertical="center"/>
    </xf>
    <xf numFmtId="0" fontId="14" fillId="0" borderId="0" xfId="0" quotePrefix="1" applyFont="1">
      <alignment vertical="center"/>
    </xf>
    <xf numFmtId="0" fontId="0" fillId="0" borderId="0" xfId="0" applyAlignment="1">
      <alignment horizontal="center" vertical="center"/>
    </xf>
    <xf numFmtId="0" fontId="15" fillId="0" borderId="0" xfId="0" quotePrefix="1" applyFont="1">
      <alignment vertical="center"/>
    </xf>
    <xf numFmtId="176" fontId="1" fillId="2" borderId="0" xfId="0" applyNumberFormat="1" applyFont="1" applyFill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9" fillId="2" borderId="0" xfId="0" applyFont="1" applyFill="1" applyAlignment="1">
      <alignment horizontal="right" vertical="center"/>
    </xf>
    <xf numFmtId="177" fontId="9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457199</xdr:colOff>
      <xdr:row>0</xdr:row>
      <xdr:rowOff>123825</xdr:rowOff>
    </xdr:from>
    <xdr:ext cx="981075" cy="23812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C045D3-E9E9-494A-96D0-FE5A9EE75546}"/>
            </a:ext>
          </a:extLst>
        </xdr:cNvPr>
        <xdr:cNvSpPr/>
      </xdr:nvSpPr>
      <xdr:spPr>
        <a:xfrm>
          <a:off x="6276974" y="123825"/>
          <a:ext cx="981075" cy="238125"/>
        </a:xfrm>
        <a:prstGeom prst="rect">
          <a:avLst/>
        </a:prstGeom>
        <a:solidFill>
          <a:srgbClr val="3333FF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 baseline="0">
              <a:ln w="3175">
                <a:noFill/>
              </a:ln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手動スタート</a:t>
          </a:r>
        </a:p>
      </xdr:txBody>
    </xdr:sp>
    <xdr:clientData/>
  </xdr:oneCellAnchor>
  <xdr:oneCellAnchor>
    <xdr:from>
      <xdr:col>7</xdr:col>
      <xdr:colOff>638175</xdr:colOff>
      <xdr:row>0</xdr:row>
      <xdr:rowOff>123825</xdr:rowOff>
    </xdr:from>
    <xdr:ext cx="723900" cy="23812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1B5E7E7-3F23-410D-804C-A80E091B38F8}"/>
            </a:ext>
          </a:extLst>
        </xdr:cNvPr>
        <xdr:cNvSpPr/>
      </xdr:nvSpPr>
      <xdr:spPr>
        <a:xfrm>
          <a:off x="5438775" y="123825"/>
          <a:ext cx="723900" cy="238125"/>
        </a:xfrm>
        <a:prstGeom prst="rect">
          <a:avLst/>
        </a:prstGeom>
        <a:solidFill>
          <a:srgbClr val="00800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 baseline="0">
              <a:ln w="3175">
                <a:noFill/>
              </a:ln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分析表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0</xdr:row>
      <xdr:rowOff>209550</xdr:rowOff>
    </xdr:from>
    <xdr:ext cx="723900" cy="238125"/>
    <xdr:sp macro="[0]!月の推移" textlink="">
      <xdr:nvSpPr>
        <xdr:cNvPr id="4" name="正方形/長方形 3">
          <a:extLst>
            <a:ext uri="{FF2B5EF4-FFF2-40B4-BE49-F238E27FC236}">
              <a16:creationId xmlns:a16="http://schemas.microsoft.com/office/drawing/2014/main" id="{38441FF3-2879-4A12-8D93-D172D8E45169}"/>
            </a:ext>
          </a:extLst>
        </xdr:cNvPr>
        <xdr:cNvSpPr/>
      </xdr:nvSpPr>
      <xdr:spPr>
        <a:xfrm>
          <a:off x="1304925" y="209550"/>
          <a:ext cx="723900" cy="238125"/>
        </a:xfrm>
        <a:prstGeom prst="rect">
          <a:avLst/>
        </a:prstGeom>
        <a:solidFill>
          <a:srgbClr val="00800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 baseline="0">
              <a:ln w="3175">
                <a:noFill/>
              </a:ln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実行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487;&#12540;&#12479;&#12501;&#12457;&#12523;&#12480;&#12540;\&#31649;&#29702;&#12487;&#12540;&#12479;\&#31649;&#29702;&#12487;&#12540;&#12479;&#20869;&#12487;&#12540;&#12479;\&#32076;&#21942;&#35336;&#30011;\2018-3&#26376;-&#27231;&#31278;&#20998;&#39006;P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月売上"/>
      <sheetName val="売上製番"/>
      <sheetName val="機種別合計"/>
      <sheetName val="当月仕入"/>
      <sheetName val="売上と仕入の対比"/>
      <sheetName val="仕入製番"/>
      <sheetName val="Sheet2"/>
      <sheetName val="menu"/>
      <sheetName val="在庫"/>
      <sheetName val="Sheet1"/>
      <sheetName val="受注残"/>
      <sheetName val="契約一覧"/>
      <sheetName val="前月納期"/>
      <sheetName val="当月納期"/>
      <sheetName val="来月納期"/>
      <sheetName val="2018-3月-機種分類PG"/>
    </sheetNames>
    <definedNames>
      <definedName name="分析表へ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FCD04-1C52-47FC-945C-8DC390B3DB70}">
  <sheetPr codeName="Sheet1"/>
  <dimension ref="A1:K23"/>
  <sheetViews>
    <sheetView tabSelected="1" workbookViewId="0">
      <selection activeCell="K6" sqref="K6"/>
    </sheetView>
  </sheetViews>
  <sheetFormatPr defaultRowHeight="18.75" x14ac:dyDescent="0.4"/>
  <cols>
    <col min="8" max="8" width="13.375" customWidth="1"/>
    <col min="9" max="9" width="11.125" customWidth="1"/>
    <col min="10" max="10" width="9.125" customWidth="1"/>
  </cols>
  <sheetData>
    <row r="1" spans="1:10" x14ac:dyDescent="0.4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4" x14ac:dyDescent="0.4">
      <c r="A2" s="2"/>
      <c r="B2" s="4" t="s">
        <v>0</v>
      </c>
      <c r="C2" s="4"/>
      <c r="D2" s="2"/>
      <c r="E2" s="2"/>
      <c r="F2" s="2"/>
      <c r="G2" s="5" t="s">
        <v>1</v>
      </c>
      <c r="H2" s="2"/>
      <c r="I2" s="2"/>
      <c r="J2" s="3"/>
    </row>
    <row r="3" spans="1:10" ht="19.5" thickBot="1" x14ac:dyDescent="0.45">
      <c r="A3" s="2"/>
      <c r="B3" s="6" t="s">
        <v>2</v>
      </c>
      <c r="C3" s="6" t="s">
        <v>3</v>
      </c>
      <c r="D3" s="7" t="s">
        <v>1</v>
      </c>
      <c r="E3" s="8"/>
      <c r="F3" s="8"/>
      <c r="G3" s="2"/>
      <c r="H3" s="2"/>
      <c r="I3" s="2"/>
      <c r="J3" s="3"/>
    </row>
    <row r="4" spans="1:10" ht="24.75" thickBot="1" x14ac:dyDescent="0.45">
      <c r="A4" s="2"/>
      <c r="B4" s="9">
        <v>2018</v>
      </c>
      <c r="C4" s="9">
        <v>3</v>
      </c>
      <c r="D4" s="31"/>
      <c r="E4" s="31"/>
      <c r="F4" s="31"/>
      <c r="G4" s="1"/>
      <c r="H4" s="2"/>
      <c r="I4" s="5" t="str">
        <f>B4&amp;"/"&amp;C4&amp;"/"&amp;1</f>
        <v>2018/3/1</v>
      </c>
      <c r="J4" s="3"/>
    </row>
    <row r="5" spans="1:10" ht="24" x14ac:dyDescent="0.4">
      <c r="A5" s="2"/>
      <c r="B5" s="32" t="str">
        <f>IF(OR(C4=" ",C4="　",C4=""),"","期間算出します")</f>
        <v>期間算出します</v>
      </c>
      <c r="C5" s="32"/>
      <c r="D5" s="10"/>
      <c r="E5" s="11"/>
      <c r="F5" s="10"/>
      <c r="G5" s="10"/>
      <c r="H5" s="10"/>
      <c r="I5" s="2"/>
      <c r="J5" s="3"/>
    </row>
    <row r="6" spans="1:10" ht="19.5" x14ac:dyDescent="0.4">
      <c r="A6" s="2"/>
      <c r="B6" s="12" t="str">
        <f>IF(OR(C4=" ",C4="　",C4=""),"",IF(C4=1,B4-1&amp;"年",B4&amp;"年"))</f>
        <v>2018年</v>
      </c>
      <c r="C6" s="12" t="str">
        <f>IF(OR(C4=" ",C4="　",C4=""),"",C4&amp;"月")</f>
        <v>3月</v>
      </c>
      <c r="D6" s="12" t="str">
        <f>IF(C6="","",1&amp;"日")</f>
        <v>1日</v>
      </c>
      <c r="E6" s="13" t="str">
        <f>IF(D6="","","～")</f>
        <v>～</v>
      </c>
      <c r="F6" s="12" t="str">
        <f>IF(OR(C4=" ",C4="　",C4=""),"",B4&amp;"年")</f>
        <v>2018年</v>
      </c>
      <c r="G6" s="12" t="str">
        <f>IF(D6="","",C4&amp;"月")</f>
        <v>3月</v>
      </c>
      <c r="H6" s="14">
        <f>EOMONTH(I4,0)</f>
        <v>43190</v>
      </c>
      <c r="I6" s="5" t="s">
        <v>4</v>
      </c>
      <c r="J6" s="3"/>
    </row>
    <row r="7" spans="1:10" ht="19.5" x14ac:dyDescent="0.4">
      <c r="A7" s="15" t="s">
        <v>5</v>
      </c>
      <c r="B7" s="28" t="str">
        <f>IF(C4=1,B4-1&amp;"/"&amp;12&amp;"/"&amp;1,B4&amp;"/"&amp;C4-1&amp;"/"&amp;1)</f>
        <v>2018/2/1</v>
      </c>
      <c r="C7" s="28"/>
      <c r="D7" s="28"/>
      <c r="E7" s="13" t="str">
        <f>IF(B7="","","～")</f>
        <v>～</v>
      </c>
      <c r="F7" s="33" t="str">
        <f>IF(C4=1,B4-1&amp;"/"&amp;12&amp;"/"&amp;TEXT(I7,"d"),B4&amp;"/"&amp;C4-1&amp;"/"&amp;TEXT(I7,"d"))</f>
        <v>2018/2/28</v>
      </c>
      <c r="G7" s="33"/>
      <c r="H7" s="33"/>
      <c r="I7" s="25">
        <f>EOMONTH(B7,0)</f>
        <v>43159</v>
      </c>
      <c r="J7" s="16"/>
    </row>
    <row r="8" spans="1:10" ht="19.5" x14ac:dyDescent="0.4">
      <c r="A8" s="15" t="s">
        <v>6</v>
      </c>
      <c r="B8" s="28" t="str">
        <f>B4&amp;"/"&amp;C4&amp;"/"&amp;1</f>
        <v>2018/3/1</v>
      </c>
      <c r="C8" s="28"/>
      <c r="D8" s="28"/>
      <c r="E8" s="13" t="str">
        <f>IF(B8="","","～")</f>
        <v>～</v>
      </c>
      <c r="F8" s="34" t="str">
        <f>B4&amp;"/"&amp;C4&amp;"/"&amp;TEXT(H6,"d")</f>
        <v>2018/3/31</v>
      </c>
      <c r="G8" s="34"/>
      <c r="H8" s="34"/>
      <c r="I8" s="25">
        <f>EOMONTH(B8,0)</f>
        <v>43190</v>
      </c>
      <c r="J8" s="16"/>
    </row>
    <row r="9" spans="1:10" ht="19.5" x14ac:dyDescent="0.4">
      <c r="A9" s="15" t="s">
        <v>7</v>
      </c>
      <c r="B9" s="28" t="str">
        <f>IF(C4=12,B4+1&amp;"/"&amp;1&amp;"/"&amp;1,B4&amp;"/"&amp;C4+1&amp;"/"&amp;1)</f>
        <v>2018/4/1</v>
      </c>
      <c r="C9" s="28"/>
      <c r="D9" s="28"/>
      <c r="E9" s="13" t="str">
        <f>IF(B9="","","～")</f>
        <v>～</v>
      </c>
      <c r="F9" s="29" t="str">
        <f>IF(C4=12,B4+1&amp;"/"&amp;1&amp;"/"&amp;TEXT(I9,"d"),B4&amp;"/"&amp;C4+1&amp;"/"&amp;TEXT(I9,"d"))</f>
        <v>2018/4/30</v>
      </c>
      <c r="G9" s="29"/>
      <c r="H9" s="29"/>
      <c r="I9" s="25">
        <f>EOMONTH(B9,0)</f>
        <v>43220</v>
      </c>
      <c r="J9" s="16"/>
    </row>
    <row r="10" spans="1:10" x14ac:dyDescent="0.4">
      <c r="A10" s="2"/>
      <c r="B10" s="17"/>
      <c r="C10" s="17"/>
      <c r="D10" s="17"/>
      <c r="E10" s="18"/>
      <c r="F10" s="17"/>
      <c r="G10" s="17"/>
      <c r="H10" s="17"/>
      <c r="I10" s="2"/>
      <c r="J10" s="3"/>
    </row>
    <row r="11" spans="1:10" x14ac:dyDescent="0.4">
      <c r="A11" s="2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4">
      <c r="A12" s="2"/>
      <c r="B12" s="2"/>
      <c r="C12" s="19" t="s">
        <v>1</v>
      </c>
      <c r="D12" s="2"/>
      <c r="E12" s="20"/>
      <c r="F12" s="2"/>
      <c r="G12" s="2"/>
      <c r="H12" s="2"/>
      <c r="I12" s="2"/>
      <c r="J12" s="3"/>
    </row>
    <row r="13" spans="1:10" x14ac:dyDescent="0.4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 x14ac:dyDescent="0.4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0" x14ac:dyDescent="0.4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 x14ac:dyDescent="0.4">
      <c r="A16" s="2"/>
      <c r="B16" s="2"/>
      <c r="C16" s="2"/>
      <c r="D16" s="2"/>
      <c r="E16" s="2"/>
      <c r="F16" s="2"/>
      <c r="G16" s="2"/>
      <c r="H16" s="2"/>
      <c r="I16" s="2" t="s">
        <v>1</v>
      </c>
      <c r="J16" s="3"/>
    </row>
    <row r="17" spans="1:11" x14ac:dyDescent="0.4">
      <c r="A17" s="2"/>
      <c r="B17" s="2"/>
      <c r="C17" s="2"/>
      <c r="D17" s="2"/>
      <c r="E17" s="2"/>
      <c r="F17" s="2"/>
      <c r="G17" s="2"/>
      <c r="H17" s="5"/>
      <c r="I17" s="5">
        <v>1</v>
      </c>
      <c r="J17" s="3"/>
    </row>
    <row r="18" spans="1:11" ht="19.5" thickBot="1" x14ac:dyDescent="0.45">
      <c r="I18" t="s">
        <v>8</v>
      </c>
    </row>
    <row r="19" spans="1:11" ht="20.25" thickBot="1" x14ac:dyDescent="0.45">
      <c r="B19" s="21"/>
      <c r="I19" t="s">
        <v>9</v>
      </c>
    </row>
    <row r="20" spans="1:11" ht="20.25" thickBot="1" x14ac:dyDescent="0.45">
      <c r="B20" s="21"/>
    </row>
    <row r="21" spans="1:11" x14ac:dyDescent="0.4">
      <c r="B21" s="22"/>
    </row>
    <row r="22" spans="1:11" x14ac:dyDescent="0.4">
      <c r="B22" s="22"/>
      <c r="J22" s="30"/>
      <c r="K22" s="30"/>
    </row>
    <row r="23" spans="1:11" ht="19.5" x14ac:dyDescent="0.4">
      <c r="B23" s="24"/>
    </row>
  </sheetData>
  <mergeCells count="9">
    <mergeCell ref="B9:D9"/>
    <mergeCell ref="F9:H9"/>
    <mergeCell ref="J22:K22"/>
    <mergeCell ref="D4:F4"/>
    <mergeCell ref="B5:C5"/>
    <mergeCell ref="B7:D7"/>
    <mergeCell ref="F7:H7"/>
    <mergeCell ref="B8:D8"/>
    <mergeCell ref="F8:H8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61C7-4709-47E8-A8B1-506B3BED3C24}">
  <sheetPr codeName="Sheet2"/>
  <dimension ref="B2:C6"/>
  <sheetViews>
    <sheetView workbookViewId="0">
      <selection activeCell="D19" sqref="D19"/>
    </sheetView>
  </sheetViews>
  <sheetFormatPr defaultRowHeight="18.75" x14ac:dyDescent="0.4"/>
  <sheetData>
    <row r="2" spans="2:3" x14ac:dyDescent="0.4">
      <c r="B2" t="s">
        <v>12</v>
      </c>
    </row>
    <row r="3" spans="2:3" x14ac:dyDescent="0.4">
      <c r="B3" t="s">
        <v>6</v>
      </c>
      <c r="C3">
        <v>10</v>
      </c>
    </row>
    <row r="4" spans="2:3" x14ac:dyDescent="0.4">
      <c r="B4" t="s">
        <v>7</v>
      </c>
      <c r="C4">
        <v>11</v>
      </c>
    </row>
    <row r="5" spans="2:3" x14ac:dyDescent="0.4">
      <c r="B5" t="s">
        <v>10</v>
      </c>
      <c r="C5">
        <v>12</v>
      </c>
    </row>
    <row r="6" spans="2:3" x14ac:dyDescent="0.4">
      <c r="B6" t="s">
        <v>11</v>
      </c>
      <c r="C6">
        <v>1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3DDE-52E7-4F4E-A80A-CB0427071DAE}">
  <sheetPr codeName="Sheet3"/>
  <dimension ref="C3:D4"/>
  <sheetViews>
    <sheetView workbookViewId="0"/>
  </sheetViews>
  <sheetFormatPr defaultRowHeight="18.75" x14ac:dyDescent="0.4"/>
  <cols>
    <col min="3" max="3" width="11.5" customWidth="1"/>
  </cols>
  <sheetData>
    <row r="3" spans="3:4" x14ac:dyDescent="0.4">
      <c r="C3" s="26">
        <v>43733</v>
      </c>
      <c r="D3" s="23" t="s">
        <v>13</v>
      </c>
    </row>
    <row r="4" spans="3:4" x14ac:dyDescent="0.4">
      <c r="C4">
        <v>9</v>
      </c>
      <c r="D4" s="27">
        <v>43738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kawatuma</dc:creator>
  <cp:lastModifiedBy>kawatuma</cp:lastModifiedBy>
  <dcterms:created xsi:type="dcterms:W3CDTF">2019-09-18T04:58:36Z</dcterms:created>
  <dcterms:modified xsi:type="dcterms:W3CDTF">2019-09-30T02:33:49Z</dcterms:modified>
</cp:coreProperties>
</file>